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3" sheetId="26" r:id="rId1"/>
  </sheets>
  <calcPr calcId="125725"/>
</workbook>
</file>

<file path=xl/calcChain.xml><?xml version="1.0" encoding="utf-8"?>
<calcChain xmlns="http://schemas.openxmlformats.org/spreadsheetml/2006/main">
  <c r="E30" i="26"/>
  <c r="E33"/>
  <c r="D33" l="1"/>
  <c r="C33"/>
  <c r="D32"/>
  <c r="C32"/>
  <c r="D31"/>
  <c r="C31"/>
  <c r="D30"/>
  <c r="D29"/>
  <c r="C29"/>
  <c r="E28"/>
  <c r="D28" s="1"/>
  <c r="D27"/>
  <c r="C27"/>
  <c r="D26"/>
  <c r="C26"/>
  <c r="E25"/>
  <c r="D25" s="1"/>
  <c r="D24"/>
  <c r="C24"/>
  <c r="D23"/>
  <c r="C23"/>
  <c r="E22"/>
  <c r="D22" s="1"/>
  <c r="C22"/>
  <c r="D21"/>
  <c r="C21"/>
  <c r="D20"/>
  <c r="C20"/>
  <c r="E19"/>
  <c r="D19" s="1"/>
  <c r="C19"/>
  <c r="D18"/>
  <c r="C18"/>
  <c r="D17"/>
  <c r="C17"/>
  <c r="E15"/>
  <c r="E13" s="1"/>
  <c r="E12" s="1"/>
  <c r="C15" l="1"/>
  <c r="D15"/>
  <c r="D13" s="1"/>
  <c r="D12" s="1"/>
  <c r="C28"/>
  <c r="C25"/>
  <c r="C30"/>
  <c r="C13" s="1"/>
  <c r="C12" s="1"/>
</calcChain>
</file>

<file path=xl/sharedStrings.xml><?xml version="1.0" encoding="utf-8"?>
<sst xmlns="http://schemas.openxmlformats.org/spreadsheetml/2006/main" count="60" uniqueCount="37">
  <si>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</si>
  <si>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</si>
  <si>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</si>
  <si>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</si>
  <si>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</si>
  <si>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</si>
  <si>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</si>
  <si>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</si>
  <si>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</si>
  <si>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</si>
  <si>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</si>
  <si>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</si>
  <si>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</si>
  <si>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</si>
  <si>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</si>
  <si>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</si>
  <si>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</si>
  <si>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</si>
  <si>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</si>
  <si>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</si>
  <si>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</si>
  <si>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</si>
  <si>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</si>
  <si>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</si>
  <si>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</si>
  <si>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</si>
  <si>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</si>
  <si>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</si>
  <si>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</si>
  <si>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</si>
  <si>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 xml:space="preserve"> </t>
  </si>
  <si>
    <t>СШ№3 Талапкер</t>
  </si>
  <si>
    <t>з.п-50395763</t>
  </si>
  <si>
    <t>соц отч-1533044</t>
  </si>
  <si>
    <t>соц налог-2627441</t>
  </si>
  <si>
    <t>мед страх-729697</t>
  </si>
  <si>
    <t>по состоянию на "1" июля 2019г.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</si>
</sst>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6" fillId="0" borderId="3" xfId="0" applyFont="1" applyBorder="1"/>
    <xf numFmtId="164" fontId="2" fillId="3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164" fontId="2" fillId="2" borderId="3" xfId="0" applyNumberFormat="1" applyFont="1" applyFill="1" applyBorder="1"/>
    <xf numFmtId="164" fontId="7" fillId="2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11" workbookViewId="0">
      <selection activeCell="H28" sqref="H28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2.7109375" style="1" customWidth="1"/>
    <col min="4" max="4" width="12.5703125" style="1" customWidth="1"/>
    <col min="5" max="7" width="12" style="1" customWidth="1"/>
    <col min="8" max="16384" width="9.140625" style="1"/>
  </cols>
  <sheetData>
    <row r="1" spans="1:10">
      <c r="A1" s="22" t="s">
        <v>0</v>
      </c>
      <c r="B1" s="22"/>
      <c r="C1" s="22"/>
      <c r="D1" s="22"/>
      <c r="E1" s="22"/>
    </row>
    <row r="2" spans="1:10">
      <c r="A2" s="22" t="s">
        <v>36</v>
      </c>
      <c r="B2" s="22"/>
      <c r="C2" s="22"/>
      <c r="D2" s="22"/>
      <c r="E2" s="22"/>
    </row>
    <row r="3" spans="1:10">
      <c r="A3" s="2"/>
    </row>
    <row r="4" spans="1:10">
      <c r="A4" s="23"/>
      <c r="B4" s="23"/>
      <c r="C4" s="23"/>
      <c r="D4" s="23"/>
      <c r="E4" s="23"/>
    </row>
    <row r="5" spans="1:10" ht="15.75" customHeight="1">
      <c r="A5" s="24" t="s">
        <v>1</v>
      </c>
      <c r="B5" s="24"/>
      <c r="C5" s="24"/>
      <c r="D5" s="24"/>
      <c r="E5" s="24"/>
    </row>
    <row r="6" spans="1:10">
      <c r="A6" s="4"/>
    </row>
    <row r="7" spans="1:10">
      <c r="A7" s="5" t="s">
        <v>2</v>
      </c>
    </row>
    <row r="8" spans="1:10">
      <c r="A8" s="2" t="s">
        <v>31</v>
      </c>
    </row>
    <row r="9" spans="1:10">
      <c r="A9" s="25" t="s">
        <v>3</v>
      </c>
      <c r="B9" s="26" t="s">
        <v>4</v>
      </c>
      <c r="C9" s="25" t="s">
        <v>5</v>
      </c>
      <c r="D9" s="25"/>
      <c r="E9" s="25"/>
    </row>
    <row r="10" spans="1:10" ht="40.5">
      <c r="A10" s="25"/>
      <c r="B10" s="26"/>
      <c r="C10" s="6" t="s">
        <v>6</v>
      </c>
      <c r="D10" s="6" t="s">
        <v>7</v>
      </c>
      <c r="E10" s="7" t="s">
        <v>8</v>
      </c>
    </row>
    <row r="11" spans="1:10">
      <c r="A11" s="8" t="s">
        <v>9</v>
      </c>
      <c r="B11" s="9" t="s">
        <v>10</v>
      </c>
      <c r="C11" s="10">
        <v>1713</v>
      </c>
      <c r="D11" s="10">
        <v>1713</v>
      </c>
      <c r="E11" s="10">
        <v>1713</v>
      </c>
    </row>
    <row r="12" spans="1:10">
      <c r="A12" s="11" t="s">
        <v>11</v>
      </c>
      <c r="B12" s="9" t="s">
        <v>12</v>
      </c>
      <c r="C12" s="12">
        <f t="shared" ref="C12:D12" si="0">+C13/C11</f>
        <v>159.5934197314653</v>
      </c>
      <c r="D12" s="12">
        <f t="shared" si="0"/>
        <v>53.414732049036779</v>
      </c>
      <c r="E12" s="12">
        <f>+E13/E11</f>
        <v>53.414732049036779</v>
      </c>
    </row>
    <row r="13" spans="1:10">
      <c r="A13" s="8" t="s">
        <v>13</v>
      </c>
      <c r="B13" s="9" t="s">
        <v>12</v>
      </c>
      <c r="C13" s="13">
        <f>SUM(C15+C29+C30+C31+C32+C33)</f>
        <v>273383.52800000005</v>
      </c>
      <c r="D13" s="13">
        <f t="shared" ref="D13" si="1">SUM(D15+D29+D30+D31+D32+D33)</f>
        <v>91499.436000000002</v>
      </c>
      <c r="E13" s="13">
        <f>SUM(E15+E29+E30+E31+E32+E33)</f>
        <v>91499.436000000002</v>
      </c>
    </row>
    <row r="14" spans="1:10">
      <c r="A14" s="14" t="s">
        <v>14</v>
      </c>
      <c r="B14" s="15"/>
      <c r="C14" s="13"/>
      <c r="D14" s="13"/>
      <c r="E14" s="13"/>
    </row>
    <row r="15" spans="1:10">
      <c r="A15" s="8" t="s">
        <v>15</v>
      </c>
      <c r="B15" s="9" t="s">
        <v>12</v>
      </c>
      <c r="C15" s="13">
        <f>SUM(C17+C20+C26+C23)</f>
        <v>251819.99999999997</v>
      </c>
      <c r="D15" s="13">
        <f>SUM(D17+D20+D26+D23)</f>
        <v>83940</v>
      </c>
      <c r="E15" s="13">
        <f>SUM(E17+E20+E26+E23)</f>
        <v>83940</v>
      </c>
      <c r="J15" s="1" t="s">
        <v>30</v>
      </c>
    </row>
    <row r="16" spans="1:10">
      <c r="A16" s="14" t="s">
        <v>16</v>
      </c>
      <c r="B16" s="15"/>
      <c r="C16" s="13"/>
      <c r="D16" s="13"/>
      <c r="E16" s="13"/>
    </row>
    <row r="17" spans="1:5" ht="23.25">
      <c r="A17" s="19" t="s">
        <v>17</v>
      </c>
      <c r="B17" s="9" t="s">
        <v>12</v>
      </c>
      <c r="C17" s="13">
        <f>SUM(+E17)*3</f>
        <v>33600</v>
      </c>
      <c r="D17" s="13">
        <f>SUM(E17)</f>
        <v>11200</v>
      </c>
      <c r="E17" s="17">
        <v>11200</v>
      </c>
    </row>
    <row r="18" spans="1:5">
      <c r="A18" s="11" t="s">
        <v>18</v>
      </c>
      <c r="B18" s="18" t="s">
        <v>19</v>
      </c>
      <c r="C18" s="13">
        <f>+E18</f>
        <v>7</v>
      </c>
      <c r="D18" s="13">
        <f t="shared" ref="D18:D33" si="2">SUM(E18)</f>
        <v>7</v>
      </c>
      <c r="E18" s="16">
        <v>7</v>
      </c>
    </row>
    <row r="19" spans="1:5">
      <c r="A19" s="11" t="s">
        <v>20</v>
      </c>
      <c r="B19" s="9" t="s">
        <v>21</v>
      </c>
      <c r="C19" s="13">
        <f t="shared" ref="C19" si="3">SUM(+E19/9)*12</f>
        <v>2133.333333333333</v>
      </c>
      <c r="D19" s="13">
        <f t="shared" si="2"/>
        <v>1600</v>
      </c>
      <c r="E19" s="13">
        <f>+E17/E18</f>
        <v>1600</v>
      </c>
    </row>
    <row r="20" spans="1:5">
      <c r="A20" s="19" t="s">
        <v>22</v>
      </c>
      <c r="B20" s="9" t="s">
        <v>12</v>
      </c>
      <c r="C20" s="13">
        <f>SUM(+E20)*3</f>
        <v>132798.59999999998</v>
      </c>
      <c r="D20" s="13">
        <f>SUM(E20)</f>
        <v>44266.2</v>
      </c>
      <c r="E20" s="16">
        <v>44266.2</v>
      </c>
    </row>
    <row r="21" spans="1:5">
      <c r="A21" s="11" t="s">
        <v>18</v>
      </c>
      <c r="B21" s="18" t="s">
        <v>19</v>
      </c>
      <c r="C21" s="13">
        <f>+E21</f>
        <v>111</v>
      </c>
      <c r="D21" s="13">
        <f t="shared" ref="D21" si="4">SUM(E21)</f>
        <v>111</v>
      </c>
      <c r="E21" s="16">
        <v>111</v>
      </c>
    </row>
    <row r="22" spans="1:5">
      <c r="A22" s="11" t="s">
        <v>20</v>
      </c>
      <c r="B22" s="9" t="s">
        <v>21</v>
      </c>
      <c r="C22" s="13">
        <f t="shared" ref="C22" si="5">SUM(+E22/9)*12</f>
        <v>531.72612612612613</v>
      </c>
      <c r="D22" s="13">
        <f t="shared" si="2"/>
        <v>398.79459459459457</v>
      </c>
      <c r="E22" s="13">
        <f>+E20/E21</f>
        <v>398.79459459459457</v>
      </c>
    </row>
    <row r="23" spans="1:5" ht="39">
      <c r="A23" s="21" t="s">
        <v>23</v>
      </c>
      <c r="B23" s="9" t="s">
        <v>12</v>
      </c>
      <c r="C23" s="13">
        <f>SUM(+E23)*3</f>
        <v>45000</v>
      </c>
      <c r="D23" s="13">
        <f>SUM(E23)</f>
        <v>15000</v>
      </c>
      <c r="E23" s="16">
        <v>15000</v>
      </c>
    </row>
    <row r="24" spans="1:5">
      <c r="A24" s="11" t="s">
        <v>18</v>
      </c>
      <c r="B24" s="18" t="s">
        <v>19</v>
      </c>
      <c r="C24" s="13">
        <f>+E24</f>
        <v>12</v>
      </c>
      <c r="D24" s="13">
        <f t="shared" ref="D24" si="6">SUM(E24)</f>
        <v>12</v>
      </c>
      <c r="E24" s="16">
        <v>12</v>
      </c>
    </row>
    <row r="25" spans="1:5">
      <c r="A25" s="11" t="s">
        <v>20</v>
      </c>
      <c r="B25" s="9" t="s">
        <v>21</v>
      </c>
      <c r="C25" s="13">
        <f>SUM(+E25)*3</f>
        <v>3750</v>
      </c>
      <c r="D25" s="13">
        <f t="shared" si="2"/>
        <v>1250</v>
      </c>
      <c r="E25" s="13">
        <f>+E23/E24</f>
        <v>1250</v>
      </c>
    </row>
    <row r="26" spans="1:5">
      <c r="A26" s="19" t="s">
        <v>24</v>
      </c>
      <c r="B26" s="9" t="s">
        <v>12</v>
      </c>
      <c r="C26" s="13">
        <f>SUM(+E26)*3</f>
        <v>40421.399999999994</v>
      </c>
      <c r="D26" s="13">
        <f>SUM(E26)</f>
        <v>13473.8</v>
      </c>
      <c r="E26" s="16">
        <v>13473.8</v>
      </c>
    </row>
    <row r="27" spans="1:5">
      <c r="A27" s="11" t="s">
        <v>18</v>
      </c>
      <c r="B27" s="18" t="s">
        <v>19</v>
      </c>
      <c r="C27" s="13">
        <f>+E27</f>
        <v>25</v>
      </c>
      <c r="D27" s="13">
        <f t="shared" ref="D27" si="7">SUM(E27)</f>
        <v>25</v>
      </c>
      <c r="E27" s="16">
        <v>25</v>
      </c>
    </row>
    <row r="28" spans="1:5">
      <c r="A28" s="11" t="s">
        <v>20</v>
      </c>
      <c r="B28" s="9" t="s">
        <v>21</v>
      </c>
      <c r="C28" s="13">
        <f>SUM(+E28)*3</f>
        <v>1616.856</v>
      </c>
      <c r="D28" s="13">
        <f t="shared" si="2"/>
        <v>538.952</v>
      </c>
      <c r="E28" s="13">
        <f>+E26/E27</f>
        <v>538.952</v>
      </c>
    </row>
    <row r="29" spans="1:5">
      <c r="A29" s="8" t="s">
        <v>25</v>
      </c>
      <c r="B29" s="9" t="s">
        <v>12</v>
      </c>
      <c r="C29" s="13">
        <f>SUM(+E29)*3</f>
        <v>18783.300000000003</v>
      </c>
      <c r="D29" s="13">
        <f>SUM(E29)</f>
        <v>6261.1</v>
      </c>
      <c r="E29" s="19">
        <v>6261.1</v>
      </c>
    </row>
    <row r="30" spans="1:5" ht="36.75">
      <c r="A30" s="20" t="s">
        <v>26</v>
      </c>
      <c r="B30" s="9" t="s">
        <v>12</v>
      </c>
      <c r="C30" s="13">
        <f>SUM(+E30)*3</f>
        <v>73.938000000000002</v>
      </c>
      <c r="D30" s="13">
        <f t="shared" si="2"/>
        <v>24.646000000000001</v>
      </c>
      <c r="E30" s="10">
        <f>17.4+7.246</f>
        <v>24.646000000000001</v>
      </c>
    </row>
    <row r="31" spans="1:5">
      <c r="A31" s="20" t="s">
        <v>27</v>
      </c>
      <c r="B31" s="9" t="s">
        <v>12</v>
      </c>
      <c r="C31" s="13">
        <f>SUM(+E31)*3</f>
        <v>2148.8999999999996</v>
      </c>
      <c r="D31" s="13">
        <f t="shared" si="2"/>
        <v>716.3</v>
      </c>
      <c r="E31" s="10">
        <v>716.3</v>
      </c>
    </row>
    <row r="32" spans="1:5" ht="36.75">
      <c r="A32" s="20" t="s">
        <v>28</v>
      </c>
      <c r="B32" s="9" t="s">
        <v>12</v>
      </c>
      <c r="C32" s="19">
        <f t="shared" ref="C32" si="8">SUM(+E32/9)*12</f>
        <v>0</v>
      </c>
      <c r="D32" s="19">
        <f t="shared" si="2"/>
        <v>0</v>
      </c>
      <c r="E32" s="10"/>
    </row>
    <row r="33" spans="1:5" ht="52.5">
      <c r="A33" s="20" t="s">
        <v>29</v>
      </c>
      <c r="B33" s="9" t="s">
        <v>12</v>
      </c>
      <c r="C33" s="19">
        <f>SUM(E33)</f>
        <v>557.39</v>
      </c>
      <c r="D33" s="19">
        <f t="shared" si="2"/>
        <v>557.39</v>
      </c>
      <c r="E33" s="10">
        <f>542.49+14.9</f>
        <v>557.39</v>
      </c>
    </row>
    <row r="35" spans="1:5">
      <c r="A35" s="1" t="s">
        <v>32</v>
      </c>
    </row>
    <row r="36" spans="1:5">
      <c r="A36" s="1" t="s">
        <v>33</v>
      </c>
    </row>
    <row r="37" spans="1:5">
      <c r="A37" s="1" t="s">
        <v>34</v>
      </c>
    </row>
    <row r="38" spans="1:5">
      <c r="A38" s="1" t="s">
        <v>35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2019-08-27T04:27:42Z</dcterms:modified>
</cp:coreProperties>
</file>